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ISAMREC\OneDrive\CISAMREC\POPULAÇÃO\"/>
    </mc:Choice>
  </mc:AlternateContent>
  <bookViews>
    <workbookView xWindow="0" yWindow="0" windowWidth="19200" windowHeight="11600"/>
  </bookViews>
  <sheets>
    <sheet name="EVOLUÇÃO" sheetId="1" r:id="rId1"/>
  </sheets>
  <calcPr calcId="162913"/>
</workbook>
</file>

<file path=xl/calcChain.xml><?xml version="1.0" encoding="utf-8"?>
<calcChain xmlns="http://schemas.openxmlformats.org/spreadsheetml/2006/main">
  <c r="N19" i="1" l="1"/>
  <c r="N16" i="1"/>
  <c r="Q20" i="1" l="1"/>
  <c r="H19" i="1"/>
  <c r="Q19" i="1"/>
  <c r="P19" i="1"/>
  <c r="O19" i="1"/>
  <c r="O15" i="1" s="1"/>
  <c r="P15" i="1" s="1"/>
  <c r="Q15" i="1" s="1"/>
  <c r="M19" i="1"/>
  <c r="L19" i="1"/>
  <c r="K19" i="1"/>
  <c r="J19" i="1"/>
  <c r="I19" i="1"/>
  <c r="G19" i="1"/>
  <c r="F19" i="1"/>
  <c r="E19" i="1"/>
  <c r="D19" i="1"/>
  <c r="C19" i="1"/>
  <c r="O8" i="1" l="1"/>
  <c r="P8" i="1" s="1"/>
  <c r="Q8" i="1" s="1"/>
  <c r="O4" i="1"/>
  <c r="P4" i="1" s="1"/>
  <c r="Q4" i="1" s="1"/>
  <c r="O5" i="1"/>
  <c r="P5" i="1" s="1"/>
  <c r="Q5" i="1" s="1"/>
  <c r="O6" i="1"/>
  <c r="P6" i="1" s="1"/>
  <c r="Q6" i="1" s="1"/>
  <c r="O14" i="1"/>
  <c r="P14" i="1" s="1"/>
  <c r="Q14" i="1" s="1"/>
  <c r="O9" i="1"/>
  <c r="P9" i="1" s="1"/>
  <c r="Q9" i="1" s="1"/>
  <c r="O10" i="1"/>
  <c r="P10" i="1" s="1"/>
  <c r="Q10" i="1" s="1"/>
  <c r="O11" i="1"/>
  <c r="P11" i="1" s="1"/>
  <c r="Q11" i="1" s="1"/>
  <c r="O12" i="1"/>
  <c r="P12" i="1" s="1"/>
  <c r="Q12" i="1" s="1"/>
  <c r="O13" i="1"/>
  <c r="P13" i="1" s="1"/>
  <c r="Q13" i="1" s="1"/>
  <c r="O7" i="1"/>
  <c r="P7" i="1" s="1"/>
  <c r="Q7" i="1" s="1"/>
  <c r="B16" i="1" l="1"/>
  <c r="M16" i="1" l="1"/>
  <c r="N17" i="1" s="1"/>
  <c r="O16" i="1" l="1"/>
  <c r="L16" i="1"/>
  <c r="M17" i="1" l="1"/>
  <c r="P16" i="1"/>
  <c r="O17" i="1"/>
  <c r="K16" i="1"/>
  <c r="K17" i="1" s="1"/>
  <c r="F16" i="1"/>
  <c r="F17" i="1" s="1"/>
  <c r="E16" i="1"/>
  <c r="D16" i="1"/>
  <c r="C16" i="1"/>
  <c r="C17" i="1" s="1"/>
  <c r="J16" i="1"/>
  <c r="I16" i="1"/>
  <c r="H16" i="1"/>
  <c r="G16" i="1"/>
  <c r="D17" i="1" l="1"/>
  <c r="J17" i="1"/>
  <c r="H17" i="1"/>
  <c r="I17" i="1"/>
  <c r="Q16" i="1"/>
  <c r="Q17" i="1" s="1"/>
  <c r="P17" i="1"/>
  <c r="G17" i="1"/>
  <c r="E17" i="1"/>
  <c r="L17" i="1"/>
</calcChain>
</file>

<file path=xl/sharedStrings.xml><?xml version="1.0" encoding="utf-8"?>
<sst xmlns="http://schemas.openxmlformats.org/spreadsheetml/2006/main" count="28" uniqueCount="28">
  <si>
    <t xml:space="preserve">Cocal do Sul </t>
  </si>
  <si>
    <t xml:space="preserve">Criciúma </t>
  </si>
  <si>
    <t xml:space="preserve">Forquilhinha </t>
  </si>
  <si>
    <t xml:space="preserve">Içara </t>
  </si>
  <si>
    <t xml:space="preserve">Lauro Muller </t>
  </si>
  <si>
    <t xml:space="preserve">Nova Veneza </t>
  </si>
  <si>
    <t xml:space="preserve">Orleans </t>
  </si>
  <si>
    <t xml:space="preserve">Siderópolis </t>
  </si>
  <si>
    <t xml:space="preserve">Treviso </t>
  </si>
  <si>
    <t>Urussanga</t>
  </si>
  <si>
    <t>AMREC</t>
  </si>
  <si>
    <t>MUNICÍPIO</t>
  </si>
  <si>
    <t>Morro da Fumaça</t>
  </si>
  <si>
    <t>Balneário Rincão**</t>
  </si>
  <si>
    <t>** MUNICÍPIO INSTALADOS EM 1º DE JANEIRO DE 2013</t>
  </si>
  <si>
    <t>Fonte: IBGE/Diretoria de Pesquisas (DPE) - Coordenação de População e Indicadores</t>
  </si>
  <si>
    <t xml:space="preserve"> </t>
  </si>
  <si>
    <t>Fonte: https://cidades.ibge.gov.br/brasil/sc</t>
  </si>
  <si>
    <t>Santa Catarina</t>
  </si>
  <si>
    <t>https://www.ibge.gov.br/apps/populacao/projecao/index.html</t>
  </si>
  <si>
    <t>http://tabnet.datasus.gov.br/cgi/tabcgi.exe?ibge/cnv/projpopuf.def</t>
  </si>
  <si>
    <t>TX crescimento Pop SC</t>
  </si>
  <si>
    <t>PROJEÇÃO</t>
  </si>
  <si>
    <t>Projeção de crescimento de SC de 2020 à 2060</t>
  </si>
  <si>
    <t>Atualizado em 12/06/2021</t>
  </si>
  <si>
    <t>TX crescimento Pop AMREC</t>
  </si>
  <si>
    <t>EVOLUÇÃO DA POPULAÇÃO da Região de Saúde Carbonífera</t>
  </si>
  <si>
    <t>CONSÓRCIO INTERMUNICIPAL DE SAÚDE DA AMREC – CISAMREC
Av. Santos Dumont nº 1980, Sala 1A – Bairro São Luiz – 88.803-200
Criciúma – SC – CNPJ: 13791885000136
Fone: (48) 3045-3192 – Email: cisamrec@cisamrec.sc.gov.br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</si>
</sst>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12"/>
      <color theme="1"/>
      <name val="Arial"/>
      <family val="2"/>
    </font>
    <font>
      <b/>
      <i/>
      <sz val="10"/>
      <color rgb="FF002060"/>
      <name val="Calibri"/>
      <family val="2"/>
      <scheme val="minor"/>
    </font>
    <font>
      <sz val="12"/>
      <color rgb="FF000000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/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64" fontId="1" fillId="0" borderId="1" xfId="1" applyNumberFormat="1" applyFont="1" applyBorder="1" applyAlignment="1">
      <alignment horizontal="right" vertical="center" wrapText="1"/>
    </xf>
    <xf numFmtId="164" fontId="1" fillId="2" borderId="1" xfId="2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vertical="center"/>
    </xf>
    <xf numFmtId="164" fontId="1" fillId="0" borderId="1" xfId="1" applyNumberFormat="1" applyFont="1" applyBorder="1" applyAlignment="1">
      <alignment vertical="center" wrapText="1"/>
    </xf>
    <xf numFmtId="164" fontId="1" fillId="2" borderId="1" xfId="2" applyNumberFormat="1" applyFont="1" applyFill="1" applyBorder="1" applyAlignment="1">
      <alignment vertical="center" wrapText="1"/>
    </xf>
    <xf numFmtId="164" fontId="5" fillId="0" borderId="1" xfId="1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/>
    <xf numFmtId="0" fontId="6" fillId="0" borderId="0" xfId="0" applyFont="1" applyAlignment="1">
      <alignment horizontal="right" vertical="center" wrapText="1"/>
    </xf>
    <xf numFmtId="0" fontId="0" fillId="0" borderId="0" xfId="0"/>
    <xf numFmtId="3" fontId="5" fillId="0" borderId="1" xfId="0" applyNumberFormat="1" applyFont="1" applyBorder="1" applyAlignment="1">
      <alignment horizontal="right" vertical="center" wrapText="1"/>
    </xf>
    <xf numFmtId="0" fontId="9" fillId="0" borderId="0" xfId="3" applyAlignment="1">
      <alignment horizontal="left" vertical="top" wrapText="1"/>
    </xf>
    <xf numFmtId="0" fontId="0" fillId="0" borderId="0" xfId="0" applyAlignment="1">
      <alignment horizontal="left" wrapText="1"/>
    </xf>
    <xf numFmtId="3" fontId="7" fillId="0" borderId="2" xfId="0" applyNumberFormat="1" applyFont="1" applyBorder="1" applyAlignment="1">
      <alignment vertical="center"/>
    </xf>
    <xf numFmtId="164" fontId="1" fillId="2" borderId="2" xfId="2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164" fontId="0" fillId="0" borderId="0" xfId="0" applyNumberFormat="1"/>
    <xf numFmtId="3" fontId="9" fillId="0" borderId="0" xfId="3" applyNumberFormat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64" fontId="12" fillId="0" borderId="1" xfId="1" applyNumberFormat="1" applyFont="1" applyBorder="1" applyAlignment="1">
      <alignment vertical="center" wrapText="1"/>
    </xf>
    <xf numFmtId="164" fontId="12" fillId="0" borderId="2" xfId="1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/>
    </xf>
    <xf numFmtId="10" fontId="14" fillId="0" borderId="1" xfId="1" applyNumberFormat="1" applyFont="1" applyBorder="1" applyAlignment="1">
      <alignment vertical="center" wrapText="1"/>
    </xf>
    <xf numFmtId="10" fontId="10" fillId="0" borderId="1" xfId="1" applyNumberFormat="1" applyFont="1" applyBorder="1" applyAlignment="1">
      <alignment vertical="center" wrapText="1"/>
    </xf>
    <xf numFmtId="0" fontId="9" fillId="0" borderId="0" xfId="3" applyAlignment="1">
      <alignment horizontal="left" vertical="top" wrapText="1"/>
    </xf>
    <xf numFmtId="0" fontId="9" fillId="0" borderId="0" xfId="3" applyAlignment="1">
      <alignment horizontal="left" wrapText="1"/>
    </xf>
    <xf numFmtId="0" fontId="0" fillId="0" borderId="0" xfId="0" applyAlignment="1">
      <alignment horizontal="left" wrapText="1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0" fillId="0" borderId="0" xfId="0"/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7" fontId="15" fillId="0" borderId="1" xfId="1" applyNumberFormat="1" applyFont="1" applyBorder="1" applyAlignment="1">
      <alignment vertical="center" wrapText="1"/>
    </xf>
    <xf numFmtId="164" fontId="15" fillId="0" borderId="1" xfId="1" applyNumberFormat="1" applyFont="1" applyBorder="1" applyAlignment="1">
      <alignment vertical="center" wrapText="1"/>
    </xf>
    <xf numFmtId="3" fontId="16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">
    <cellStyle name="Hiperlink" xfId="3" builtinId="8"/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90713</xdr:colOff>
      <xdr:row>0</xdr:row>
      <xdr:rowOff>63503</xdr:rowOff>
    </xdr:from>
    <xdr:to>
      <xdr:col>7</xdr:col>
      <xdr:colOff>625928</xdr:colOff>
      <xdr:row>0</xdr:row>
      <xdr:rowOff>1034144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3" y="63503"/>
          <a:ext cx="5715001" cy="970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bnet.datasus.gov.br/cgi/tabcgi.exe?ibge/cnv/projpopuf.def" TargetMode="External"/><Relationship Id="rId1" Type="http://schemas.openxmlformats.org/officeDocument/2006/relationships/hyperlink" Target="https://www.ibge.gov.br/apps/populacao/projecao/index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topLeftCell="A10" zoomScale="70" zoomScaleNormal="70" workbookViewId="0">
      <selection sqref="A1:Q24"/>
    </sheetView>
  </sheetViews>
  <sheetFormatPr defaultRowHeight="14.5" x14ac:dyDescent="0.35"/>
  <cols>
    <col min="1" max="1" width="20.54296875" customWidth="1"/>
    <col min="2" max="2" width="8.1796875" style="15" customWidth="1"/>
    <col min="3" max="3" width="8.54296875" customWidth="1"/>
    <col min="4" max="4" width="9.1796875" customWidth="1"/>
    <col min="5" max="6" width="9.08984375" bestFit="1" customWidth="1"/>
    <col min="7" max="10" width="9.453125" bestFit="1" customWidth="1"/>
    <col min="11" max="11" width="9.08984375" bestFit="1" customWidth="1"/>
    <col min="12" max="13" width="8.81640625" bestFit="1" customWidth="1"/>
    <col min="14" max="14" width="8.81640625" style="17" bestFit="1" customWidth="1"/>
    <col min="15" max="15" width="8.81640625" style="15" bestFit="1" customWidth="1"/>
    <col min="16" max="17" width="8.81640625" bestFit="1" customWidth="1"/>
  </cols>
  <sheetData>
    <row r="1" spans="1:17" ht="91" customHeight="1" thickBot="1" x14ac:dyDescent="0.4">
      <c r="A1" s="48"/>
      <c r="B1" s="49"/>
      <c r="C1" s="49"/>
      <c r="D1" s="49"/>
      <c r="E1" s="49"/>
      <c r="F1" s="49"/>
      <c r="G1" s="49"/>
      <c r="H1" s="50"/>
      <c r="I1" s="51" t="s">
        <v>27</v>
      </c>
      <c r="J1" s="52"/>
      <c r="K1" s="52"/>
      <c r="L1" s="52"/>
      <c r="M1" s="52"/>
      <c r="N1" s="53"/>
      <c r="O1" s="36" t="s">
        <v>22</v>
      </c>
      <c r="P1" s="37"/>
      <c r="Q1" s="38"/>
    </row>
    <row r="2" spans="1:17" ht="20.5" thickBot="1" x14ac:dyDescent="0.45">
      <c r="A2" s="46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39"/>
      <c r="P2" s="40"/>
      <c r="Q2" s="41"/>
    </row>
    <row r="3" spans="1:17" ht="15.5" x14ac:dyDescent="0.35">
      <c r="A3" s="26" t="s">
        <v>11</v>
      </c>
      <c r="B3" s="27">
        <v>2000</v>
      </c>
      <c r="C3" s="27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7">
        <v>2016</v>
      </c>
      <c r="J3" s="27">
        <v>2017</v>
      </c>
      <c r="K3" s="27">
        <v>2018</v>
      </c>
      <c r="L3" s="27">
        <v>2019</v>
      </c>
      <c r="M3" s="27">
        <v>2020</v>
      </c>
      <c r="N3" s="27">
        <v>2021</v>
      </c>
      <c r="O3" s="27">
        <v>2030</v>
      </c>
      <c r="P3" s="27">
        <v>2050</v>
      </c>
      <c r="Q3" s="27">
        <v>2060</v>
      </c>
    </row>
    <row r="4" spans="1:17" ht="15.5" x14ac:dyDescent="0.35">
      <c r="A4" s="6" t="s">
        <v>13</v>
      </c>
      <c r="B4" s="6"/>
      <c r="C4" s="7"/>
      <c r="D4" s="7"/>
      <c r="E4" s="7"/>
      <c r="F4" s="7">
        <v>11628</v>
      </c>
      <c r="G4" s="8">
        <v>11824</v>
      </c>
      <c r="H4" s="8">
        <v>12018</v>
      </c>
      <c r="I4" s="9">
        <v>12212</v>
      </c>
      <c r="J4" s="9">
        <v>12403</v>
      </c>
      <c r="K4" s="10">
        <v>12570</v>
      </c>
      <c r="L4" s="10">
        <v>12760</v>
      </c>
      <c r="M4" s="21">
        <v>12946</v>
      </c>
      <c r="N4" s="21">
        <v>13129</v>
      </c>
      <c r="O4" s="10">
        <f>SUM(M4)+(M4*O19)</f>
        <v>14354.547617084421</v>
      </c>
      <c r="P4" s="10">
        <f t="shared" ref="P4:Q16" si="0">SUM(O4)+(O4*P$19)</f>
        <v>15829.216654335291</v>
      </c>
      <c r="Q4" s="10">
        <f t="shared" si="0"/>
        <v>16092.235032820397</v>
      </c>
    </row>
    <row r="5" spans="1:17" ht="15.5" x14ac:dyDescent="0.35">
      <c r="A5" s="6" t="s">
        <v>0</v>
      </c>
      <c r="B5" s="6">
        <v>13726</v>
      </c>
      <c r="C5" s="7">
        <v>15159</v>
      </c>
      <c r="D5" s="7">
        <v>15269</v>
      </c>
      <c r="E5" s="7">
        <v>15376</v>
      </c>
      <c r="F5" s="7">
        <v>15860</v>
      </c>
      <c r="G5" s="11">
        <v>16009</v>
      </c>
      <c r="H5" s="11">
        <v>16156</v>
      </c>
      <c r="I5" s="12">
        <v>16301</v>
      </c>
      <c r="J5" s="12">
        <v>16446</v>
      </c>
      <c r="K5" s="10">
        <v>16544</v>
      </c>
      <c r="L5" s="10">
        <v>16684</v>
      </c>
      <c r="M5" s="21">
        <v>16821</v>
      </c>
      <c r="N5" s="21">
        <v>16956</v>
      </c>
      <c r="O5" s="10">
        <f t="shared" ref="O5:O16" si="1">SUM(M5)+(M5*O$19)</f>
        <v>18651.154446699911</v>
      </c>
      <c r="P5" s="10">
        <f t="shared" si="0"/>
        <v>20567.221793803023</v>
      </c>
      <c r="Q5" s="10">
        <f t="shared" si="0"/>
        <v>20908.966899974657</v>
      </c>
    </row>
    <row r="6" spans="1:17" ht="15.5" x14ac:dyDescent="0.35">
      <c r="A6" s="6" t="s">
        <v>1</v>
      </c>
      <c r="B6" s="6">
        <v>170420</v>
      </c>
      <c r="C6" s="7">
        <v>192308</v>
      </c>
      <c r="D6" s="7">
        <v>193989</v>
      </c>
      <c r="E6" s="7">
        <v>195614</v>
      </c>
      <c r="F6" s="7">
        <v>202395</v>
      </c>
      <c r="G6" s="11">
        <v>204667</v>
      </c>
      <c r="H6" s="11">
        <v>206918</v>
      </c>
      <c r="I6" s="12">
        <v>209153</v>
      </c>
      <c r="J6" s="12">
        <v>211369</v>
      </c>
      <c r="K6" s="10">
        <v>213023</v>
      </c>
      <c r="L6" s="10">
        <v>215186</v>
      </c>
      <c r="M6" s="21">
        <v>217311</v>
      </c>
      <c r="N6" s="21">
        <v>219393</v>
      </c>
      <c r="O6" s="10">
        <f t="shared" si="1"/>
        <v>240954.81980659917</v>
      </c>
      <c r="P6" s="10">
        <f t="shared" si="0"/>
        <v>265708.55093235412</v>
      </c>
      <c r="Q6" s="10">
        <f t="shared" si="0"/>
        <v>270123.56613758951</v>
      </c>
    </row>
    <row r="7" spans="1:17" ht="15.5" x14ac:dyDescent="0.35">
      <c r="A7" s="6" t="s">
        <v>2</v>
      </c>
      <c r="B7" s="6">
        <v>18348</v>
      </c>
      <c r="C7" s="7">
        <v>22548</v>
      </c>
      <c r="D7" s="7">
        <v>22871</v>
      </c>
      <c r="E7" s="7">
        <v>23183</v>
      </c>
      <c r="F7" s="7">
        <v>24256</v>
      </c>
      <c r="G7" s="11">
        <v>24694</v>
      </c>
      <c r="H7" s="11">
        <v>25129</v>
      </c>
      <c r="I7" s="12">
        <v>25560</v>
      </c>
      <c r="J7" s="12">
        <v>25988</v>
      </c>
      <c r="K7" s="10">
        <v>26368</v>
      </c>
      <c r="L7" s="10">
        <v>26793</v>
      </c>
      <c r="M7" s="21">
        <v>27211</v>
      </c>
      <c r="N7" s="21">
        <v>27621</v>
      </c>
      <c r="O7" s="10">
        <f t="shared" si="1"/>
        <v>30171.604758881833</v>
      </c>
      <c r="P7" s="10">
        <f t="shared" si="0"/>
        <v>33271.189122595213</v>
      </c>
      <c r="Q7" s="10">
        <f t="shared" si="0"/>
        <v>33824.023441841178</v>
      </c>
    </row>
    <row r="8" spans="1:17" ht="15.5" x14ac:dyDescent="0.35">
      <c r="A8" s="6" t="s">
        <v>3</v>
      </c>
      <c r="B8" s="6">
        <v>48634</v>
      </c>
      <c r="C8" s="7">
        <v>58833</v>
      </c>
      <c r="D8" s="7">
        <v>59616</v>
      </c>
      <c r="E8" s="7">
        <v>60374</v>
      </c>
      <c r="F8" s="7">
        <v>51416</v>
      </c>
      <c r="G8" s="11">
        <v>52284</v>
      </c>
      <c r="H8" s="11">
        <v>53145</v>
      </c>
      <c r="I8" s="12">
        <v>53998</v>
      </c>
      <c r="J8" s="12">
        <v>54845</v>
      </c>
      <c r="K8" s="10">
        <v>55581</v>
      </c>
      <c r="L8" s="10">
        <v>56421</v>
      </c>
      <c r="M8" s="21">
        <v>57247</v>
      </c>
      <c r="N8" s="21">
        <v>58055</v>
      </c>
      <c r="O8" s="10">
        <f t="shared" si="1"/>
        <v>63475.574496773668</v>
      </c>
      <c r="P8" s="10">
        <f t="shared" si="0"/>
        <v>69996.536830737867</v>
      </c>
      <c r="Q8" s="10">
        <f t="shared" si="0"/>
        <v>71159.599793285131</v>
      </c>
    </row>
    <row r="9" spans="1:17" ht="15.5" x14ac:dyDescent="0.35">
      <c r="A9" s="6" t="s">
        <v>4</v>
      </c>
      <c r="B9" s="6">
        <v>13604</v>
      </c>
      <c r="C9" s="7">
        <v>14367</v>
      </c>
      <c r="D9" s="7">
        <v>14426</v>
      </c>
      <c r="E9" s="7">
        <v>14483</v>
      </c>
      <c r="F9" s="7">
        <v>14841</v>
      </c>
      <c r="G9" s="11">
        <v>14919</v>
      </c>
      <c r="H9" s="11">
        <v>14996</v>
      </c>
      <c r="I9" s="12">
        <v>15073</v>
      </c>
      <c r="J9" s="12">
        <v>15149</v>
      </c>
      <c r="K9" s="12">
        <v>15174</v>
      </c>
      <c r="L9" s="12">
        <v>15244</v>
      </c>
      <c r="M9" s="22">
        <v>15313</v>
      </c>
      <c r="N9" s="22">
        <v>15380</v>
      </c>
      <c r="O9" s="10">
        <f t="shared" si="1"/>
        <v>16979.081388877934</v>
      </c>
      <c r="P9" s="10">
        <f t="shared" si="0"/>
        <v>18723.373600172741</v>
      </c>
      <c r="Q9" s="10">
        <f t="shared" si="0"/>
        <v>19034.481311415013</v>
      </c>
    </row>
    <row r="10" spans="1:17" s="3" customFormat="1" ht="15.5" x14ac:dyDescent="0.35">
      <c r="A10" s="6" t="s">
        <v>12</v>
      </c>
      <c r="B10" s="6">
        <v>14551</v>
      </c>
      <c r="C10" s="7">
        <v>16126</v>
      </c>
      <c r="D10" s="7">
        <v>16247</v>
      </c>
      <c r="E10" s="7">
        <v>16364</v>
      </c>
      <c r="F10" s="7">
        <v>16888</v>
      </c>
      <c r="G10" s="11">
        <v>17052</v>
      </c>
      <c r="H10" s="11">
        <v>17213</v>
      </c>
      <c r="I10" s="12">
        <v>17373</v>
      </c>
      <c r="J10" s="12">
        <v>17532</v>
      </c>
      <c r="K10" s="10">
        <v>17642</v>
      </c>
      <c r="L10" s="10">
        <v>17796</v>
      </c>
      <c r="M10" s="21">
        <v>17947</v>
      </c>
      <c r="N10" s="21">
        <v>18095</v>
      </c>
      <c r="O10" s="10">
        <f t="shared" si="1"/>
        <v>19899.665231253988</v>
      </c>
      <c r="P10" s="10">
        <f t="shared" si="0"/>
        <v>21943.994384007066</v>
      </c>
      <c r="Q10" s="10">
        <f t="shared" si="0"/>
        <v>22308.615953501292</v>
      </c>
    </row>
    <row r="11" spans="1:17" ht="15.5" x14ac:dyDescent="0.35">
      <c r="A11" s="6" t="s">
        <v>5</v>
      </c>
      <c r="B11" s="6">
        <v>11511</v>
      </c>
      <c r="C11" s="7">
        <v>13309</v>
      </c>
      <c r="D11" s="7">
        <v>13448</v>
      </c>
      <c r="E11" s="7">
        <v>13581</v>
      </c>
      <c r="F11" s="7">
        <v>14098</v>
      </c>
      <c r="G11" s="11">
        <v>14285</v>
      </c>
      <c r="H11" s="11">
        <v>14470</v>
      </c>
      <c r="I11" s="12">
        <v>14654</v>
      </c>
      <c r="J11" s="12">
        <v>14837</v>
      </c>
      <c r="K11" s="10">
        <v>14987</v>
      </c>
      <c r="L11" s="10">
        <v>15166</v>
      </c>
      <c r="M11" s="21">
        <v>15342</v>
      </c>
      <c r="N11" s="21">
        <v>15515</v>
      </c>
      <c r="O11" s="10">
        <f t="shared" si="1"/>
        <v>17011.236639989897</v>
      </c>
      <c r="P11" s="10">
        <f t="shared" si="0"/>
        <v>18758.832219281016</v>
      </c>
      <c r="Q11" s="10">
        <f t="shared" si="0"/>
        <v>19070.529111195006</v>
      </c>
    </row>
    <row r="12" spans="1:17" ht="15.5" x14ac:dyDescent="0.35">
      <c r="A12" s="6" t="s">
        <v>6</v>
      </c>
      <c r="B12" s="6">
        <v>20031</v>
      </c>
      <c r="C12" s="7">
        <v>21393</v>
      </c>
      <c r="D12" s="7">
        <v>21498</v>
      </c>
      <c r="E12" s="7">
        <v>21599</v>
      </c>
      <c r="F12" s="7">
        <v>22171</v>
      </c>
      <c r="G12" s="11">
        <v>22311</v>
      </c>
      <c r="H12" s="11">
        <v>22449</v>
      </c>
      <c r="I12" s="12">
        <v>22587</v>
      </c>
      <c r="J12" s="12">
        <v>22723</v>
      </c>
      <c r="K12" s="10">
        <v>22785</v>
      </c>
      <c r="L12" s="10">
        <v>22912</v>
      </c>
      <c r="M12" s="21">
        <v>23038</v>
      </c>
      <c r="N12" s="21">
        <v>23161</v>
      </c>
      <c r="O12" s="10">
        <f t="shared" si="1"/>
        <v>25544.575004046877</v>
      </c>
      <c r="P12" s="10">
        <f t="shared" si="0"/>
        <v>28168.816104014863</v>
      </c>
      <c r="Q12" s="10">
        <f t="shared" si="0"/>
        <v>28636.869356258019</v>
      </c>
    </row>
    <row r="13" spans="1:17" ht="15.5" x14ac:dyDescent="0.35">
      <c r="A13" s="6" t="s">
        <v>7</v>
      </c>
      <c r="B13" s="6">
        <v>12082</v>
      </c>
      <c r="C13" s="7">
        <v>12998</v>
      </c>
      <c r="D13" s="7">
        <v>13069</v>
      </c>
      <c r="E13" s="7">
        <v>13137</v>
      </c>
      <c r="F13" s="7">
        <v>13499</v>
      </c>
      <c r="G13" s="11">
        <v>13593</v>
      </c>
      <c r="H13" s="11">
        <v>13686</v>
      </c>
      <c r="I13" s="12">
        <v>13778</v>
      </c>
      <c r="J13" s="12">
        <v>13870</v>
      </c>
      <c r="K13" s="10">
        <v>13920</v>
      </c>
      <c r="L13" s="10">
        <v>14007</v>
      </c>
      <c r="M13" s="21">
        <v>14092</v>
      </c>
      <c r="N13" s="21">
        <v>14176</v>
      </c>
      <c r="O13" s="10">
        <f t="shared" si="1"/>
        <v>15625.234436888124</v>
      </c>
      <c r="P13" s="10">
        <f t="shared" si="0"/>
        <v>17230.443464614003</v>
      </c>
      <c r="Q13" s="10">
        <f t="shared" si="0"/>
        <v>17516.744637919437</v>
      </c>
    </row>
    <row r="14" spans="1:17" ht="15.5" x14ac:dyDescent="0.35">
      <c r="A14" s="6" t="s">
        <v>8</v>
      </c>
      <c r="B14" s="6">
        <v>3144</v>
      </c>
      <c r="C14" s="7">
        <v>3527</v>
      </c>
      <c r="D14" s="7">
        <v>3557</v>
      </c>
      <c r="E14" s="7">
        <v>3585</v>
      </c>
      <c r="F14" s="7">
        <v>3706</v>
      </c>
      <c r="G14" s="11">
        <v>3746</v>
      </c>
      <c r="H14" s="11">
        <v>3785</v>
      </c>
      <c r="I14" s="12">
        <v>3824</v>
      </c>
      <c r="J14" s="12">
        <v>3863</v>
      </c>
      <c r="K14" s="10">
        <v>3891</v>
      </c>
      <c r="L14" s="10">
        <v>3929</v>
      </c>
      <c r="M14" s="21">
        <v>3966</v>
      </c>
      <c r="N14" s="21">
        <v>4002</v>
      </c>
      <c r="O14" s="10">
        <f t="shared" si="1"/>
        <v>4397.5077900012984</v>
      </c>
      <c r="P14" s="10">
        <f t="shared" si="0"/>
        <v>4849.2718408074888</v>
      </c>
      <c r="Q14" s="10">
        <f t="shared" si="0"/>
        <v>4929.8473768087197</v>
      </c>
    </row>
    <row r="15" spans="1:17" ht="15.5" x14ac:dyDescent="0.35">
      <c r="A15" s="6" t="s">
        <v>9</v>
      </c>
      <c r="B15" s="6">
        <v>18727</v>
      </c>
      <c r="C15" s="7">
        <v>20223</v>
      </c>
      <c r="D15" s="7">
        <v>20291</v>
      </c>
      <c r="E15" s="7">
        <v>20356</v>
      </c>
      <c r="F15" s="7">
        <v>20826</v>
      </c>
      <c r="G15" s="11">
        <v>20915</v>
      </c>
      <c r="H15" s="11">
        <v>21003</v>
      </c>
      <c r="I15" s="12">
        <v>21090</v>
      </c>
      <c r="J15" s="12">
        <v>21177</v>
      </c>
      <c r="K15" s="10">
        <v>21190</v>
      </c>
      <c r="L15" s="10">
        <v>21268</v>
      </c>
      <c r="M15" s="21">
        <v>21344</v>
      </c>
      <c r="N15" s="21">
        <v>21419</v>
      </c>
      <c r="O15" s="10">
        <f t="shared" si="1"/>
        <v>23666.264818403361</v>
      </c>
      <c r="P15" s="10">
        <f t="shared" si="0"/>
        <v>26097.543663690132</v>
      </c>
      <c r="Q15" s="10">
        <f t="shared" si="0"/>
        <v>26531.180638074973</v>
      </c>
    </row>
    <row r="16" spans="1:17" s="4" customFormat="1" ht="15.5" x14ac:dyDescent="0.35">
      <c r="A16" s="5" t="s">
        <v>10</v>
      </c>
      <c r="B16" s="28">
        <f t="shared" ref="B16:K16" si="2">SUM(B4:B15)</f>
        <v>344778</v>
      </c>
      <c r="C16" s="28">
        <f t="shared" si="2"/>
        <v>390791</v>
      </c>
      <c r="D16" s="28">
        <f t="shared" si="2"/>
        <v>394281</v>
      </c>
      <c r="E16" s="28">
        <f t="shared" si="2"/>
        <v>397652</v>
      </c>
      <c r="F16" s="28">
        <f t="shared" si="2"/>
        <v>411584</v>
      </c>
      <c r="G16" s="28">
        <f t="shared" si="2"/>
        <v>416299</v>
      </c>
      <c r="H16" s="28">
        <f t="shared" si="2"/>
        <v>420968</v>
      </c>
      <c r="I16" s="28">
        <f t="shared" si="2"/>
        <v>425603</v>
      </c>
      <c r="J16" s="28">
        <f t="shared" si="2"/>
        <v>430202</v>
      </c>
      <c r="K16" s="28">
        <f t="shared" si="2"/>
        <v>433675</v>
      </c>
      <c r="L16" s="28">
        <f t="shared" ref="L16:N16" si="3">SUM(L4:L15)</f>
        <v>438166</v>
      </c>
      <c r="M16" s="29">
        <f t="shared" si="3"/>
        <v>442578</v>
      </c>
      <c r="N16" s="29">
        <f t="shared" si="3"/>
        <v>446902</v>
      </c>
      <c r="O16" s="30">
        <f t="shared" si="1"/>
        <v>490731.26643550047</v>
      </c>
      <c r="P16" s="30">
        <f t="shared" si="0"/>
        <v>541144.99061041279</v>
      </c>
      <c r="Q16" s="30">
        <f t="shared" si="0"/>
        <v>550136.65969068324</v>
      </c>
    </row>
    <row r="17" spans="1:17" s="4" customFormat="1" ht="35" customHeight="1" x14ac:dyDescent="0.35">
      <c r="A17" s="23" t="s">
        <v>25</v>
      </c>
      <c r="B17" s="13"/>
      <c r="C17" s="31">
        <f>SUM(C16-B16)/B16*100/100</f>
        <v>0.13345689110094031</v>
      </c>
      <c r="D17" s="31">
        <f t="shared" ref="D17:Q17" si="4">SUM(D16-C16)/C16*100/100</f>
        <v>8.9306048501628741E-3</v>
      </c>
      <c r="E17" s="31">
        <f t="shared" si="4"/>
        <v>8.5497399063104735E-3</v>
      </c>
      <c r="F17" s="31">
        <f t="shared" si="4"/>
        <v>3.5035659320209633E-2</v>
      </c>
      <c r="G17" s="31">
        <f t="shared" si="4"/>
        <v>1.1455741719794745E-2</v>
      </c>
      <c r="H17" s="31">
        <f t="shared" si="4"/>
        <v>1.121549655415939E-2</v>
      </c>
      <c r="I17" s="31">
        <f t="shared" si="4"/>
        <v>1.1010338077953669E-2</v>
      </c>
      <c r="J17" s="31">
        <f t="shared" si="4"/>
        <v>1.0805844883612192E-2</v>
      </c>
      <c r="K17" s="31">
        <f t="shared" si="4"/>
        <v>8.0729517761423709E-3</v>
      </c>
      <c r="L17" s="31">
        <f t="shared" si="4"/>
        <v>1.0355681097596126E-2</v>
      </c>
      <c r="M17" s="31">
        <f t="shared" si="4"/>
        <v>1.0069243163549887E-2</v>
      </c>
      <c r="N17" s="31">
        <f t="shared" si="4"/>
        <v>9.7700292377840749E-3</v>
      </c>
      <c r="O17" s="31">
        <f>SUM(O16-M16)/M16*100/100</f>
        <v>0.10880176248141676</v>
      </c>
      <c r="P17" s="31">
        <f t="shared" si="4"/>
        <v>0.10273183639000609</v>
      </c>
      <c r="Q17" s="31">
        <f t="shared" si="4"/>
        <v>1.6616007237039803E-2</v>
      </c>
    </row>
    <row r="18" spans="1:17" s="61" customFormat="1" ht="15.5" x14ac:dyDescent="0.35">
      <c r="A18" s="5" t="s">
        <v>18</v>
      </c>
      <c r="B18" s="56">
        <v>5349580</v>
      </c>
      <c r="C18" s="57">
        <v>6249682</v>
      </c>
      <c r="D18" s="58">
        <v>6446209</v>
      </c>
      <c r="E18" s="58">
        <v>6540596</v>
      </c>
      <c r="F18" s="58">
        <v>6634254</v>
      </c>
      <c r="G18" s="58">
        <v>6727148</v>
      </c>
      <c r="H18" s="58">
        <v>6819190</v>
      </c>
      <c r="I18" s="58">
        <v>6910553</v>
      </c>
      <c r="J18" s="58">
        <v>7001161</v>
      </c>
      <c r="K18" s="58">
        <v>7090682</v>
      </c>
      <c r="L18" s="58">
        <v>7179056</v>
      </c>
      <c r="M18" s="59">
        <v>7252502</v>
      </c>
      <c r="N18" s="59">
        <v>7338473</v>
      </c>
      <c r="O18" s="59">
        <v>8041587</v>
      </c>
      <c r="P18" s="60">
        <v>8867714</v>
      </c>
      <c r="Q18" s="60">
        <v>9015060</v>
      </c>
    </row>
    <row r="19" spans="1:17" s="4" customFormat="1" ht="31" customHeight="1" x14ac:dyDescent="0.35">
      <c r="A19" s="23" t="s">
        <v>21</v>
      </c>
      <c r="B19" s="18"/>
      <c r="C19" s="31">
        <f t="shared" ref="C19:H19" si="5">SUM(C18-B18)/B18*100/100</f>
        <v>0.16825657341323988</v>
      </c>
      <c r="D19" s="31">
        <f t="shared" si="5"/>
        <v>3.1445919968407995E-2</v>
      </c>
      <c r="E19" s="31">
        <f t="shared" si="5"/>
        <v>1.464224942132655E-2</v>
      </c>
      <c r="F19" s="31">
        <f t="shared" si="5"/>
        <v>1.4319490150438889E-2</v>
      </c>
      <c r="G19" s="31">
        <f t="shared" si="5"/>
        <v>1.4002177185257002E-2</v>
      </c>
      <c r="H19" s="31">
        <f t="shared" si="5"/>
        <v>1.3682172593794577E-2</v>
      </c>
      <c r="I19" s="31">
        <f t="shared" ref="I19:Q19" si="6">SUM(I18-H18)/H18*100/100</f>
        <v>1.3397925560073848E-2</v>
      </c>
      <c r="J19" s="31">
        <f t="shared" si="6"/>
        <v>1.3111541145838835E-2</v>
      </c>
      <c r="K19" s="31">
        <f t="shared" si="6"/>
        <v>1.2786593537843222E-2</v>
      </c>
      <c r="L19" s="31">
        <f t="shared" si="6"/>
        <v>1.2463399148347085E-2</v>
      </c>
      <c r="M19" s="31">
        <f t="shared" si="6"/>
        <v>1.023059299161338E-2</v>
      </c>
      <c r="N19" s="31">
        <f t="shared" si="6"/>
        <v>1.1853978116793349E-2</v>
      </c>
      <c r="O19" s="31">
        <f>SUM(O18-M18)/M18*100/100</f>
        <v>0.10880176248141676</v>
      </c>
      <c r="P19" s="31">
        <f t="shared" si="6"/>
        <v>0.1027318363900061</v>
      </c>
      <c r="Q19" s="31">
        <f t="shared" si="6"/>
        <v>1.6616007237039897E-2</v>
      </c>
    </row>
    <row r="20" spans="1:17" ht="31.5" customHeight="1" x14ac:dyDescent="0.35">
      <c r="A20" s="44" t="s">
        <v>14</v>
      </c>
      <c r="B20" s="44"/>
      <c r="C20" s="44"/>
      <c r="D20" s="44"/>
      <c r="E20" s="44"/>
      <c r="F20" s="44"/>
      <c r="G20" s="44"/>
      <c r="H20" s="44"/>
      <c r="I20" s="44"/>
      <c r="J20" s="44"/>
      <c r="M20" s="54" t="s">
        <v>23</v>
      </c>
      <c r="N20" s="54"/>
      <c r="O20" s="54"/>
      <c r="P20" s="55"/>
      <c r="Q20" s="32">
        <f>SUM(Q18-M18)/M18*100/100</f>
        <v>0.24302757862045399</v>
      </c>
    </row>
    <row r="21" spans="1:17" ht="15" customHeight="1" x14ac:dyDescent="0.35">
      <c r="A21" s="45" t="s">
        <v>15</v>
      </c>
      <c r="B21" s="45"/>
      <c r="C21" s="45"/>
      <c r="D21" s="45"/>
      <c r="E21" s="45"/>
      <c r="F21" s="45"/>
      <c r="G21" s="45"/>
      <c r="H21" s="45"/>
      <c r="I21" s="2"/>
      <c r="J21" s="42" t="s">
        <v>24</v>
      </c>
      <c r="K21" s="42"/>
      <c r="L21" s="42"/>
      <c r="M21" s="42"/>
      <c r="N21" s="16"/>
      <c r="O21" s="14"/>
    </row>
    <row r="22" spans="1:17" ht="14.5" customHeight="1" x14ac:dyDescent="0.35">
      <c r="A22" s="43" t="s">
        <v>17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7" ht="17.149999999999999" customHeight="1" x14ac:dyDescent="0.35">
      <c r="A23" s="33" t="s">
        <v>19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19"/>
      <c r="O23" s="25"/>
    </row>
    <row r="24" spans="1:17" x14ac:dyDescent="0.35">
      <c r="A24" s="34" t="s">
        <v>20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0"/>
    </row>
    <row r="25" spans="1:17" x14ac:dyDescent="0.35">
      <c r="A25" s="1"/>
      <c r="B25" s="1"/>
      <c r="C25" s="1"/>
      <c r="D25" s="1"/>
      <c r="E25" s="1"/>
      <c r="F25" s="1"/>
      <c r="G25" s="1"/>
      <c r="H25" s="1"/>
      <c r="M25" s="24" t="s">
        <v>16</v>
      </c>
      <c r="N25" s="24"/>
    </row>
    <row r="26" spans="1:17" x14ac:dyDescent="0.35">
      <c r="A26" s="1"/>
      <c r="B26" s="1"/>
      <c r="C26" s="1"/>
      <c r="D26" s="1"/>
      <c r="E26" s="1"/>
      <c r="F26" s="1"/>
      <c r="G26" s="1"/>
      <c r="H26" s="1"/>
    </row>
  </sheetData>
  <mergeCells count="11">
    <mergeCell ref="A23:M23"/>
    <mergeCell ref="A24:M24"/>
    <mergeCell ref="O1:Q2"/>
    <mergeCell ref="M20:P20"/>
    <mergeCell ref="J21:M21"/>
    <mergeCell ref="A22:M22"/>
    <mergeCell ref="A20:J20"/>
    <mergeCell ref="A21:H21"/>
    <mergeCell ref="A2:N2"/>
    <mergeCell ref="I1:N1"/>
    <mergeCell ref="A1:H1"/>
  </mergeCells>
  <hyperlinks>
    <hyperlink ref="A23" r:id="rId1"/>
    <hyperlink ref="A24" r:id="rId2"/>
  </hyperlinks>
  <pageMargins left="0.11811023622047245" right="0.11811023622047245" top="0.19685039370078741" bottom="0.39370078740157483" header="0.31496062992125984" footer="0.31496062992125984"/>
  <pageSetup paperSize="9" scale="87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EVOLUÇÃO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Roque</cp:lastModifiedBy>
  <cp:lastPrinted>2022-03-05T21:48:44Z</cp:lastPrinted>
  <dcterms:created xsi:type="dcterms:W3CDTF">2015-10-28T13:06:52Z</dcterms:created>
  <dcterms:modified xsi:type="dcterms:W3CDTF">2022-03-05T21:49:13Z</dcterms:modified>
</cp:coreProperties>
</file>